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Cronograma_120 dias" sheetId="1" r:id="rId1"/>
    <sheet name="Plan2" sheetId="2" r:id="rId2"/>
    <sheet name="Plan3" sheetId="3" r:id="rId3"/>
  </sheets>
  <definedNames>
    <definedName name="_xlnm.Print_Area" localSheetId="0">'Cronograma_120 dias'!$A$1:$M$25</definedName>
  </definedNames>
  <calcPr fullCalcOnLoad="1"/>
</workbook>
</file>

<file path=xl/sharedStrings.xml><?xml version="1.0" encoding="utf-8"?>
<sst xmlns="http://schemas.openxmlformats.org/spreadsheetml/2006/main" count="38" uniqueCount="30">
  <si>
    <t>PREFEITURA MUNICIPAL DE FORTALEZA</t>
  </si>
  <si>
    <t>CRONOGRAMA FÍSICO-FINANCEIRO</t>
  </si>
  <si>
    <t>ITEM</t>
  </si>
  <si>
    <t>DISCRIMINA ÇÃO</t>
  </si>
  <si>
    <t xml:space="preserve"> TOTAL R$</t>
  </si>
  <si>
    <t>%</t>
  </si>
  <si>
    <t>30 DIAS</t>
  </si>
  <si>
    <t>60 DIAS</t>
  </si>
  <si>
    <t>90 DIAS</t>
  </si>
  <si>
    <t xml:space="preserve"> VALOR</t>
  </si>
  <si>
    <t xml:space="preserve">Serviços Preliminares </t>
  </si>
  <si>
    <t>Movimento de Terra</t>
  </si>
  <si>
    <t>Fundações e Estruturas</t>
  </si>
  <si>
    <t>Urbanização e Paisagismo</t>
  </si>
  <si>
    <t>TOTAL SIMPLES</t>
  </si>
  <si>
    <t>TOTAL ACUMULADO</t>
  </si>
  <si>
    <t>-</t>
  </si>
  <si>
    <t>Pisos</t>
  </si>
  <si>
    <t>Obras de Drenagem</t>
  </si>
  <si>
    <t>Pavimentação do Sistema Viário</t>
  </si>
  <si>
    <t>SECRETARIA REGIONAL I - SER I</t>
  </si>
  <si>
    <t>OBRA: COBERTA E URBANIZAÇÃO DO CANAL 6 (SEIS) COMPANHEIROS</t>
  </si>
  <si>
    <t>LOCAL: RUA NOVA</t>
  </si>
  <si>
    <t>BAIRRO: BARRA DO CEARÁ</t>
  </si>
  <si>
    <t>ORÇAMENTO: 024/2013</t>
  </si>
  <si>
    <t>120 DIAS</t>
  </si>
  <si>
    <t>Instalações Hidráulicas</t>
  </si>
  <si>
    <t>Instalações Elétricas</t>
  </si>
  <si>
    <t>TRECHO: DA RUA SEIS COMPANHEIROS ATÉ O LANÇAMENTO FINAL (VILA DO MAR)</t>
  </si>
  <si>
    <t>COORDENADORIA DE INFRAESTRUTURA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</si>
</sst>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R$&quot;#,##0_);\(&quot;R$&quot;#,##0\)"/>
    <numFmt numFmtId="174" formatCode="&quot;R$&quot;#,##0_);[Red]\(&quot;R$&quot;#,##0\)"/>
    <numFmt numFmtId="175" formatCode="&quot;R$&quot;#,##0.00_);\(&quot;R$&quot;#,##0.00\)"/>
    <numFmt numFmtId="176" formatCode="&quot;R$&quot;#,##0.00_);[Red]\(&quot;R$&quot;#,##0.00\)"/>
    <numFmt numFmtId="177" formatCode="_(&quot;R$&quot;* #,##0_);_(&quot;R$&quot;* \(#,##0\);_(&quot;R$&quot;* &quot;-&quot;_);_(@_)"/>
    <numFmt numFmtId="178" formatCode="_(&quot;R$&quot;* #,##0.00_);_(&quot;R$&quot;* \(#,##0.00\);_(&quot;R$&quot;* &quot;-&quot;??_);_(@_)"/>
    <numFmt numFmtId="179" formatCode="0.0%"/>
    <numFmt numFmtId="180" formatCode="_(* #,##0.0_);_(* \(#,##0.0\);_(* &quot;-&quot;??_);_(@_)"/>
    <numFmt numFmtId="181" formatCode="_(* #,##0.000_);_(* \(#,##0.000\);_(* &quot;-&quot;??_);_(@_)"/>
    <numFmt numFmtId="182" formatCode="&quot;R$ &quot;#,##0.00"/>
    <numFmt numFmtId="183" formatCode="0.000"/>
    <numFmt numFmtId="184" formatCode="0.0"/>
    <numFmt numFmtId="185" formatCode="0.0000"/>
    <numFmt numFmtId="186" formatCode="_(* #,##0.0000_);_(* \(#,##0.0000\);_(* &quot;-&quot;??_);_(@_)"/>
    <numFmt numFmtId="187" formatCode="#,##0.00_);\-#,##0.0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55" applyFont="1" applyAlignment="1">
      <alignment/>
    </xf>
    <xf numFmtId="9" fontId="2" fillId="0" borderId="0" xfId="53" applyFont="1" applyAlignment="1">
      <alignment/>
    </xf>
    <xf numFmtId="9" fontId="2" fillId="0" borderId="0" xfId="53" applyFont="1" applyAlignment="1">
      <alignment horizontal="center"/>
    </xf>
    <xf numFmtId="172" fontId="2" fillId="0" borderId="0" xfId="55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1" fontId="2" fillId="0" borderId="0" xfId="53" applyNumberFormat="1" applyFont="1" applyAlignment="1">
      <alignment/>
    </xf>
    <xf numFmtId="171" fontId="2" fillId="0" borderId="0" xfId="53" applyNumberFormat="1" applyFont="1" applyAlignment="1">
      <alignment horizontal="center"/>
    </xf>
    <xf numFmtId="1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1" fontId="3" fillId="0" borderId="0" xfId="55" applyFont="1" applyBorder="1" applyAlignment="1">
      <alignment/>
    </xf>
    <xf numFmtId="9" fontId="3" fillId="0" borderId="0" xfId="53" applyFont="1" applyBorder="1" applyAlignment="1">
      <alignment/>
    </xf>
    <xf numFmtId="9" fontId="3" fillId="0" borderId="0" xfId="53" applyFont="1" applyBorder="1" applyAlignment="1">
      <alignment horizontal="center"/>
    </xf>
    <xf numFmtId="172" fontId="3" fillId="0" borderId="0" xfId="55" applyNumberFormat="1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171" fontId="24" fillId="16" borderId="11" xfId="55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171" fontId="25" fillId="0" borderId="11" xfId="55" applyFont="1" applyBorder="1" applyAlignment="1">
      <alignment vertical="center"/>
    </xf>
    <xf numFmtId="171" fontId="25" fillId="0" borderId="11" xfId="55" applyFont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10" fontId="25" fillId="0" borderId="11" xfId="55" applyNumberFormat="1" applyFont="1" applyBorder="1" applyAlignment="1">
      <alignment horizontal="center" vertical="center"/>
    </xf>
    <xf numFmtId="171" fontId="25" fillId="0" borderId="11" xfId="55" applyFont="1" applyBorder="1" applyAlignment="1">
      <alignment horizontal="right" vertical="center"/>
    </xf>
    <xf numFmtId="0" fontId="24" fillId="0" borderId="11" xfId="0" applyFont="1" applyFill="1" applyBorder="1" applyAlignment="1">
      <alignment vertical="center" wrapText="1"/>
    </xf>
    <xf numFmtId="171" fontId="24" fillId="0" borderId="11" xfId="55" applyFont="1" applyBorder="1" applyAlignment="1">
      <alignment vertical="center"/>
    </xf>
    <xf numFmtId="171" fontId="24" fillId="0" borderId="11" xfId="53" applyNumberFormat="1" applyFont="1" applyBorder="1" applyAlignment="1">
      <alignment vertical="center"/>
    </xf>
    <xf numFmtId="10" fontId="24" fillId="0" borderId="11" xfId="53" applyNumberFormat="1" applyFont="1" applyBorder="1" applyAlignment="1">
      <alignment horizontal="center" vertical="center"/>
    </xf>
    <xf numFmtId="10" fontId="24" fillId="0" borderId="11" xfId="55" applyNumberFormat="1" applyFont="1" applyBorder="1" applyAlignment="1">
      <alignment horizontal="center" vertical="center"/>
    </xf>
    <xf numFmtId="171" fontId="24" fillId="0" borderId="11" xfId="53" applyNumberFormat="1" applyFont="1" applyBorder="1" applyAlignment="1">
      <alignment horizontal="center" vertical="center"/>
    </xf>
    <xf numFmtId="4" fontId="24" fillId="0" borderId="11" xfId="53" applyNumberFormat="1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1" fillId="0" borderId="0" xfId="53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3</xdr:row>
      <xdr:rowOff>123825</xdr:rowOff>
    </xdr:to>
    <xdr:pic>
      <xdr:nvPicPr>
        <xdr:cNvPr id="1" name="Picture 2" descr="logomarca_oficial"/>
        <xdr:cNvPicPr preferRelativeResize="1">
          <a:picLocks noChangeAspect="1"/>
        </xdr:cNvPicPr>
      </xdr:nvPicPr>
      <xdr:blipFill>
        <a:blip r:embed="rId1"/>
        <a:srcRect l="71159"/>
        <a:stretch>
          <a:fillRect/>
        </a:stretch>
      </xdr:blipFill>
      <xdr:spPr>
        <a:xfrm>
          <a:off x="8029575" y="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9525</xdr:rowOff>
    </xdr:from>
    <xdr:to>
      <xdr:col>1</xdr:col>
      <xdr:colOff>828675</xdr:colOff>
      <xdr:row>5</xdr:row>
      <xdr:rowOff>190500</xdr:rowOff>
    </xdr:to>
    <xdr:pic>
      <xdr:nvPicPr>
        <xdr:cNvPr id="2" name="Picture 2" descr="Logo Prefeitura Retra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525"/>
          <a:ext cx="838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view="pageBreakPreview" zoomScaleNormal="85" zoomScaleSheetLayoutView="100" workbookViewId="0" topLeftCell="A1">
      <selection activeCell="O6" sqref="O6"/>
    </sheetView>
  </sheetViews>
  <sheetFormatPr defaultColWidth="9.140625" defaultRowHeight="12" customHeight="1"/>
  <cols>
    <col min="1" max="1" width="5.00390625" style="1" customWidth="1"/>
    <col min="2" max="2" width="24.8515625" style="1" customWidth="1"/>
    <col min="3" max="3" width="9.8515625" style="2" hidden="1" customWidth="1"/>
    <col min="4" max="4" width="13.8515625" style="3" customWidth="1"/>
    <col min="5" max="5" width="10.140625" style="4" customWidth="1"/>
    <col min="6" max="6" width="13.28125" style="3" customWidth="1"/>
    <col min="7" max="7" width="10.140625" style="4" customWidth="1"/>
    <col min="8" max="8" width="13.140625" style="4" customWidth="1"/>
    <col min="9" max="9" width="8.28125" style="4" customWidth="1"/>
    <col min="10" max="10" width="13.421875" style="3" customWidth="1"/>
    <col min="11" max="11" width="8.28125" style="5" customWidth="1"/>
    <col min="12" max="12" width="12.7109375" style="1" customWidth="1"/>
    <col min="13" max="13" width="9.8515625" style="1" customWidth="1"/>
    <col min="14" max="14" width="7.28125" style="1" customWidth="1"/>
    <col min="15" max="15" width="9.140625" style="1" customWidth="1"/>
    <col min="16" max="16" width="9.140625" style="1" hidden="1" customWidth="1"/>
    <col min="17" max="16384" width="9.140625" style="1" customWidth="1"/>
  </cols>
  <sheetData>
    <row r="2" spans="1:11" ht="12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" customHeight="1">
      <c r="A3" s="42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2" customHeight="1">
      <c r="A4" s="44" t="s">
        <v>29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2" customHeight="1">
      <c r="A5" s="16"/>
      <c r="B5" s="16"/>
      <c r="C5" s="17"/>
      <c r="D5" s="18"/>
      <c r="E5" s="19"/>
      <c r="F5" s="18"/>
      <c r="G5" s="19"/>
      <c r="H5" s="19"/>
      <c r="I5" s="19"/>
      <c r="J5" s="18"/>
      <c r="K5" s="20"/>
    </row>
    <row r="6" spans="1:11" ht="19.5" customHeight="1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ht="9.75" customHeight="1"/>
    <row r="8" spans="1:11" ht="17.25" customHeight="1">
      <c r="A8" s="40" t="s">
        <v>21</v>
      </c>
      <c r="B8" s="40"/>
      <c r="C8" s="40"/>
      <c r="D8" s="40"/>
      <c r="E8" s="40"/>
      <c r="F8" s="40"/>
      <c r="G8" s="40"/>
      <c r="H8" s="40"/>
      <c r="I8" s="40"/>
      <c r="J8" s="40" t="s">
        <v>24</v>
      </c>
      <c r="K8" s="40"/>
    </row>
    <row r="9" spans="1:11" ht="18" customHeight="1">
      <c r="A9" s="40" t="s">
        <v>22</v>
      </c>
      <c r="B9" s="41"/>
      <c r="C9" s="41"/>
      <c r="D9" s="41"/>
      <c r="E9" s="41"/>
      <c r="F9" s="41"/>
      <c r="G9" s="41"/>
      <c r="H9" s="41"/>
      <c r="I9" s="41"/>
      <c r="J9" s="6"/>
      <c r="K9" s="6"/>
    </row>
    <row r="10" spans="1:11" ht="18" customHeight="1">
      <c r="A10" s="37" t="s">
        <v>28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20.25" customHeight="1">
      <c r="A11" s="37" t="s">
        <v>23</v>
      </c>
      <c r="B11" s="37"/>
      <c r="C11" s="37"/>
      <c r="D11" s="37"/>
      <c r="E11" s="37"/>
      <c r="F11" s="37"/>
      <c r="G11" s="37"/>
      <c r="H11" s="37"/>
      <c r="I11" s="7"/>
      <c r="J11" s="7"/>
      <c r="K11" s="7"/>
    </row>
    <row r="12" spans="1:11" ht="18.75" customHeight="1">
      <c r="A12" s="8"/>
      <c r="B12" s="9"/>
      <c r="C12" s="9"/>
      <c r="D12" s="9"/>
      <c r="E12" s="9"/>
      <c r="F12" s="9"/>
      <c r="G12" s="9"/>
      <c r="H12" s="9"/>
      <c r="I12" s="9"/>
      <c r="J12" s="10"/>
      <c r="K12" s="10"/>
    </row>
    <row r="13" spans="1:13" s="11" customFormat="1" ht="15" customHeight="1">
      <c r="A13" s="36" t="s">
        <v>2</v>
      </c>
      <c r="B13" s="36" t="s">
        <v>3</v>
      </c>
      <c r="C13" s="22"/>
      <c r="D13" s="36" t="s">
        <v>4</v>
      </c>
      <c r="E13" s="39" t="s">
        <v>5</v>
      </c>
      <c r="F13" s="36" t="s">
        <v>6</v>
      </c>
      <c r="G13" s="36"/>
      <c r="H13" s="36" t="s">
        <v>7</v>
      </c>
      <c r="I13" s="36"/>
      <c r="J13" s="36" t="s">
        <v>8</v>
      </c>
      <c r="K13" s="36"/>
      <c r="L13" s="36" t="s">
        <v>25</v>
      </c>
      <c r="M13" s="36"/>
    </row>
    <row r="14" spans="1:13" s="11" customFormat="1" ht="16.5" customHeight="1">
      <c r="A14" s="36"/>
      <c r="B14" s="36"/>
      <c r="C14" s="24"/>
      <c r="D14" s="36"/>
      <c r="E14" s="39"/>
      <c r="F14" s="25" t="s">
        <v>9</v>
      </c>
      <c r="G14" s="23" t="s">
        <v>5</v>
      </c>
      <c r="H14" s="25" t="s">
        <v>9</v>
      </c>
      <c r="I14" s="23" t="s">
        <v>5</v>
      </c>
      <c r="J14" s="25" t="s">
        <v>9</v>
      </c>
      <c r="K14" s="23" t="s">
        <v>5</v>
      </c>
      <c r="L14" s="25" t="s">
        <v>9</v>
      </c>
      <c r="M14" s="23" t="s">
        <v>5</v>
      </c>
    </row>
    <row r="15" spans="1:13" s="11" customFormat="1" ht="18.75" customHeight="1">
      <c r="A15" s="21">
        <v>1</v>
      </c>
      <c r="B15" s="26" t="s">
        <v>10</v>
      </c>
      <c r="C15" s="24"/>
      <c r="D15" s="24">
        <v>34842.66</v>
      </c>
      <c r="E15" s="27">
        <f aca="true" t="shared" si="0" ref="E15:E23">+D15/$D$24</f>
        <v>0.06749603481382707</v>
      </c>
      <c r="F15" s="28">
        <f aca="true" t="shared" si="1" ref="F15:F23">+G15*D15</f>
        <v>13937.064000000002</v>
      </c>
      <c r="G15" s="27">
        <v>0.4</v>
      </c>
      <c r="H15" s="28">
        <f aca="true" t="shared" si="2" ref="H15:H23">+I15*D15</f>
        <v>10452.798</v>
      </c>
      <c r="I15" s="27">
        <v>0.3</v>
      </c>
      <c r="J15" s="28">
        <f aca="true" t="shared" si="3" ref="J15:J23">+K15*D15</f>
        <v>10452.798</v>
      </c>
      <c r="K15" s="27">
        <v>0.3</v>
      </c>
      <c r="L15" s="28">
        <f>+M15*D15</f>
        <v>0</v>
      </c>
      <c r="M15" s="27"/>
    </row>
    <row r="16" spans="1:13" s="11" customFormat="1" ht="18.75" customHeight="1">
      <c r="A16" s="21">
        <v>2</v>
      </c>
      <c r="B16" s="26" t="s">
        <v>11</v>
      </c>
      <c r="C16" s="24"/>
      <c r="D16" s="24">
        <v>31205.28</v>
      </c>
      <c r="E16" s="27">
        <f t="shared" si="0"/>
        <v>0.060449824016169294</v>
      </c>
      <c r="F16" s="28">
        <f t="shared" si="1"/>
        <v>6241.0560000000005</v>
      </c>
      <c r="G16" s="27">
        <v>0.2</v>
      </c>
      <c r="H16" s="28">
        <f t="shared" si="2"/>
        <v>12482.112000000001</v>
      </c>
      <c r="I16" s="27">
        <v>0.4</v>
      </c>
      <c r="J16" s="28">
        <f t="shared" si="3"/>
        <v>12482.112000000001</v>
      </c>
      <c r="K16" s="27">
        <v>0.4</v>
      </c>
      <c r="L16" s="28">
        <f aca="true" t="shared" si="4" ref="L16:L23">+M16*D16</f>
        <v>0</v>
      </c>
      <c r="M16" s="27"/>
    </row>
    <row r="17" spans="1:13" s="11" customFormat="1" ht="18.75" customHeight="1">
      <c r="A17" s="21">
        <v>4</v>
      </c>
      <c r="B17" s="26" t="s">
        <v>18</v>
      </c>
      <c r="C17" s="24"/>
      <c r="D17" s="24">
        <v>17847.05</v>
      </c>
      <c r="E17" s="27">
        <f t="shared" si="0"/>
        <v>0.03457270794262299</v>
      </c>
      <c r="F17" s="28">
        <f t="shared" si="1"/>
        <v>10708.23</v>
      </c>
      <c r="G17" s="27">
        <v>0.6</v>
      </c>
      <c r="H17" s="28">
        <f t="shared" si="2"/>
        <v>7138.82</v>
      </c>
      <c r="I17" s="27">
        <v>0.4</v>
      </c>
      <c r="J17" s="28">
        <f>+K17*D17</f>
        <v>0</v>
      </c>
      <c r="K17" s="27"/>
      <c r="L17" s="28">
        <f t="shared" si="4"/>
        <v>0</v>
      </c>
      <c r="M17" s="27"/>
    </row>
    <row r="18" spans="1:13" s="11" customFormat="1" ht="18.75" customHeight="1">
      <c r="A18" s="21">
        <v>6</v>
      </c>
      <c r="B18" s="26" t="s">
        <v>12</v>
      </c>
      <c r="C18" s="24"/>
      <c r="D18" s="24">
        <v>337682.45</v>
      </c>
      <c r="E18" s="27">
        <f t="shared" si="0"/>
        <v>0.6541471403508922</v>
      </c>
      <c r="F18" s="28">
        <f t="shared" si="1"/>
        <v>118188.8575</v>
      </c>
      <c r="G18" s="27">
        <v>0.35</v>
      </c>
      <c r="H18" s="28">
        <f t="shared" si="2"/>
        <v>84420.6125</v>
      </c>
      <c r="I18" s="27">
        <v>0.25</v>
      </c>
      <c r="J18" s="28">
        <f t="shared" si="3"/>
        <v>84420.6125</v>
      </c>
      <c r="K18" s="27">
        <v>0.25</v>
      </c>
      <c r="L18" s="28">
        <f t="shared" si="4"/>
        <v>50652.3675</v>
      </c>
      <c r="M18" s="27">
        <v>0.15</v>
      </c>
    </row>
    <row r="19" spans="1:13" s="11" customFormat="1" ht="19.5" customHeight="1">
      <c r="A19" s="21">
        <v>14</v>
      </c>
      <c r="B19" s="26" t="s">
        <v>17</v>
      </c>
      <c r="C19" s="24"/>
      <c r="D19" s="24">
        <v>18056.36</v>
      </c>
      <c r="E19" s="27">
        <f t="shared" si="0"/>
        <v>0.03497817626929156</v>
      </c>
      <c r="F19" s="28">
        <f t="shared" si="1"/>
        <v>0</v>
      </c>
      <c r="G19" s="27"/>
      <c r="H19" s="28">
        <f t="shared" si="2"/>
        <v>0</v>
      </c>
      <c r="I19" s="27"/>
      <c r="J19" s="28">
        <f t="shared" si="3"/>
        <v>0</v>
      </c>
      <c r="K19" s="27"/>
      <c r="L19" s="28">
        <f t="shared" si="4"/>
        <v>18056.36</v>
      </c>
      <c r="M19" s="27">
        <v>1</v>
      </c>
    </row>
    <row r="20" spans="1:13" s="11" customFormat="1" ht="19.5" customHeight="1">
      <c r="A20" s="21">
        <v>15</v>
      </c>
      <c r="B20" s="29" t="s">
        <v>26</v>
      </c>
      <c r="C20" s="24"/>
      <c r="D20" s="24">
        <v>1260.65</v>
      </c>
      <c r="E20" s="27">
        <f t="shared" si="0"/>
        <v>0.0024420889876964357</v>
      </c>
      <c r="F20" s="28">
        <f t="shared" si="1"/>
        <v>441.2275</v>
      </c>
      <c r="G20" s="27">
        <v>0.35</v>
      </c>
      <c r="H20" s="28">
        <f t="shared" si="2"/>
        <v>315.1625</v>
      </c>
      <c r="I20" s="27">
        <v>0.25</v>
      </c>
      <c r="J20" s="28">
        <f t="shared" si="3"/>
        <v>315.1625</v>
      </c>
      <c r="K20" s="27">
        <v>0.25</v>
      </c>
      <c r="L20" s="28">
        <f t="shared" si="4"/>
        <v>189.0975</v>
      </c>
      <c r="M20" s="27">
        <v>0.15</v>
      </c>
    </row>
    <row r="21" spans="1:13" s="11" customFormat="1" ht="19.5" customHeight="1">
      <c r="A21" s="21">
        <v>16</v>
      </c>
      <c r="B21" s="29" t="s">
        <v>27</v>
      </c>
      <c r="C21" s="24"/>
      <c r="D21" s="24">
        <v>28598.29</v>
      </c>
      <c r="E21" s="27">
        <f t="shared" si="0"/>
        <v>0.05539965024070844</v>
      </c>
      <c r="F21" s="28"/>
      <c r="G21" s="27"/>
      <c r="H21" s="28">
        <f t="shared" si="2"/>
        <v>0</v>
      </c>
      <c r="I21" s="27"/>
      <c r="J21" s="28">
        <f t="shared" si="3"/>
        <v>0</v>
      </c>
      <c r="K21" s="27"/>
      <c r="L21" s="28">
        <f t="shared" si="4"/>
        <v>28598.29</v>
      </c>
      <c r="M21" s="27">
        <v>1</v>
      </c>
    </row>
    <row r="22" spans="1:13" s="11" customFormat="1" ht="33.75" customHeight="1">
      <c r="A22" s="21">
        <v>18</v>
      </c>
      <c r="B22" s="29" t="s">
        <v>19</v>
      </c>
      <c r="C22" s="24"/>
      <c r="D22" s="24">
        <v>5592.49</v>
      </c>
      <c r="E22" s="27">
        <f t="shared" si="0"/>
        <v>0.010833584454688008</v>
      </c>
      <c r="F22" s="28">
        <f t="shared" si="1"/>
        <v>0</v>
      </c>
      <c r="G22" s="27"/>
      <c r="H22" s="28">
        <f t="shared" si="2"/>
        <v>0</v>
      </c>
      <c r="I22" s="27"/>
      <c r="J22" s="28">
        <f t="shared" si="3"/>
        <v>0</v>
      </c>
      <c r="K22" s="27"/>
      <c r="L22" s="28">
        <f t="shared" si="4"/>
        <v>5592.49</v>
      </c>
      <c r="M22" s="27">
        <v>1</v>
      </c>
    </row>
    <row r="23" spans="1:13" s="11" customFormat="1" ht="18.75" customHeight="1">
      <c r="A23" s="21">
        <v>20</v>
      </c>
      <c r="B23" s="26" t="s">
        <v>13</v>
      </c>
      <c r="C23" s="24"/>
      <c r="D23" s="24">
        <v>41132.65</v>
      </c>
      <c r="E23" s="27">
        <f t="shared" si="0"/>
        <v>0.07968079292410407</v>
      </c>
      <c r="F23" s="28">
        <f t="shared" si="1"/>
        <v>0</v>
      </c>
      <c r="G23" s="27"/>
      <c r="H23" s="28">
        <f t="shared" si="2"/>
        <v>0</v>
      </c>
      <c r="I23" s="27"/>
      <c r="J23" s="28">
        <f t="shared" si="3"/>
        <v>0</v>
      </c>
      <c r="K23" s="27"/>
      <c r="L23" s="28">
        <f t="shared" si="4"/>
        <v>41132.65</v>
      </c>
      <c r="M23" s="27">
        <v>1</v>
      </c>
    </row>
    <row r="24" spans="1:13" s="12" customFormat="1" ht="18.75" customHeight="1">
      <c r="A24" s="38" t="s">
        <v>14</v>
      </c>
      <c r="B24" s="38"/>
      <c r="C24" s="30"/>
      <c r="D24" s="31">
        <f>SUM(D15:D23)</f>
        <v>516217.88</v>
      </c>
      <c r="E24" s="32">
        <f>SUM(E15:E23)</f>
        <v>1</v>
      </c>
      <c r="F24" s="31">
        <f>SUM(F15:F23)</f>
        <v>149516.435</v>
      </c>
      <c r="G24" s="33">
        <f>+F24/$D$24</f>
        <v>0.2896382337628445</v>
      </c>
      <c r="H24" s="31">
        <f>SUM(H15:H23)</f>
        <v>114809.505</v>
      </c>
      <c r="I24" s="33">
        <f>+H24/$D$24</f>
        <v>0.22240513056231218</v>
      </c>
      <c r="J24" s="31">
        <f>SUM(J15:J23)</f>
        <v>107670.68500000001</v>
      </c>
      <c r="K24" s="33">
        <f>+J24/$D$24</f>
        <v>0.208576047385263</v>
      </c>
      <c r="L24" s="31">
        <f>SUM(L15:L23)</f>
        <v>144221.25500000003</v>
      </c>
      <c r="M24" s="33">
        <f>+L24/$D$24</f>
        <v>0.2793805882895804</v>
      </c>
    </row>
    <row r="25" spans="1:13" s="12" customFormat="1" ht="18.75" customHeight="1">
      <c r="A25" s="38" t="s">
        <v>15</v>
      </c>
      <c r="B25" s="38"/>
      <c r="C25" s="30"/>
      <c r="D25" s="34" t="s">
        <v>16</v>
      </c>
      <c r="E25" s="32" t="s">
        <v>16</v>
      </c>
      <c r="F25" s="35">
        <f>+F24</f>
        <v>149516.435</v>
      </c>
      <c r="G25" s="33">
        <f>+G24</f>
        <v>0.2896382337628445</v>
      </c>
      <c r="H25" s="35">
        <f aca="true" t="shared" si="5" ref="H25:M25">+F25+H24</f>
        <v>264325.94</v>
      </c>
      <c r="I25" s="33">
        <f t="shared" si="5"/>
        <v>0.5120433643251566</v>
      </c>
      <c r="J25" s="35">
        <f t="shared" si="5"/>
        <v>371996.625</v>
      </c>
      <c r="K25" s="33">
        <f t="shared" si="5"/>
        <v>0.7206194117104197</v>
      </c>
      <c r="L25" s="35">
        <f t="shared" si="5"/>
        <v>516217.88</v>
      </c>
      <c r="M25" s="33">
        <f t="shared" si="5"/>
        <v>1</v>
      </c>
    </row>
    <row r="27" spans="6:12" ht="12" customHeight="1">
      <c r="F27" s="13"/>
      <c r="L27" s="15"/>
    </row>
    <row r="28" ht="12" customHeight="1">
      <c r="H28" s="14"/>
    </row>
  </sheetData>
  <mergeCells count="19">
    <mergeCell ref="E13:E14"/>
    <mergeCell ref="A9:I9"/>
    <mergeCell ref="A10:K10"/>
    <mergeCell ref="A2:K2"/>
    <mergeCell ref="A3:K3"/>
    <mergeCell ref="A6:K6"/>
    <mergeCell ref="A8:I8"/>
    <mergeCell ref="J8:K8"/>
    <mergeCell ref="A4:K4"/>
    <mergeCell ref="L13:M13"/>
    <mergeCell ref="A11:H11"/>
    <mergeCell ref="A24:B24"/>
    <mergeCell ref="A25:B25"/>
    <mergeCell ref="F13:G13"/>
    <mergeCell ref="H13:I13"/>
    <mergeCell ref="J13:K13"/>
    <mergeCell ref="A13:A14"/>
    <mergeCell ref="B13:B14"/>
    <mergeCell ref="D13:D1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r:id="rId2"/>
  <headerFooter alignWithMargins="0">
    <oddFooter>&amp;R&amp;P de&amp;N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ASSPROJETOS2</cp:lastModifiedBy>
  <cp:lastPrinted>2013-07-16T16:43:27Z</cp:lastPrinted>
  <dcterms:created xsi:type="dcterms:W3CDTF">2011-10-11T13:18:19Z</dcterms:created>
  <dcterms:modified xsi:type="dcterms:W3CDTF">2013-07-17T14:37:24Z</dcterms:modified>
  <cp:category/>
  <cp:version/>
  <cp:contentType/>
  <cp:contentStatus/>
</cp:coreProperties>
</file>